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75" yWindow="1095" windowWidth="17040" windowHeight="5745"/>
  </bookViews>
  <sheets>
    <sheet name="Sheet1" sheetId="1" r:id="rId1"/>
    <sheet name="Sheet2" sheetId="2" r:id="rId2"/>
    <sheet name="Sheet3" sheetId="3" r:id="rId3"/>
  </sheets>
  <definedNames>
    <definedName name="BKBCUOC">"BKBCUOC"</definedName>
    <definedName name="BKBO_SUNG">"BKBO_SUNG"</definedName>
    <definedName name="BKCAO">"BKCAO"</definedName>
    <definedName name="BKCUOC_CHINH">"BKCUOC_CHINH"</definedName>
    <definedName name="BKCUOC_CHINH_TT">"BKCUOC_CHINH_TT"</definedName>
    <definedName name="BKCUOC_HX">"BKCUOC_HX"</definedName>
    <definedName name="BKDAI">"BKDAI"</definedName>
    <definedName name="BKDCHI">"BKDCHI"</definedName>
    <definedName name="BKDCHI_CT">"BKDCHI_CT"</definedName>
    <definedName name="BKDN_XKHO">"BKDN_XKHO"</definedName>
    <definedName name="BKDTHU">"BKDTHU"</definedName>
    <definedName name="BKGHI_CHU">"BKGHI_CHU"</definedName>
    <definedName name="BKKLQD_CTIET">"BKKLQD_CTIET"</definedName>
    <definedName name="BKKLUONG">"BKKLUONG"</definedName>
    <definedName name="BKL_BP">"BKL_BP"</definedName>
    <definedName name="BKMO_DEL">"BKMO_DEL"</definedName>
    <definedName name="BKNGAY_HT">"BKNGAY_HT"</definedName>
    <definedName name="BKNOI_DI">"BKNOI_DI"</definedName>
    <definedName name="BKPHU_PHI">"BKPHU_PHI"</definedName>
    <definedName name="BKPPNL">"BKPPNL"</definedName>
    <definedName name="BKRONG">"BKRONG"</definedName>
    <definedName name="BKSERI">"BKSERI"</definedName>
    <definedName name="BKSMLRepeat">"BKSMLRepeat"</definedName>
    <definedName name="BKSO_HIEU">"BKSO_HIEU"</definedName>
    <definedName name="BKSTT">"BKSTT"</definedName>
    <definedName name="BKTEN_BKE">"BKTEN_BKE"</definedName>
    <definedName name="BKTONG">"BKTONG"</definedName>
    <definedName name="BKVAT">"BKVAT"</definedName>
    <definedName name="CHBO_SUNG">"CHBO_SUNG"</definedName>
    <definedName name="CHCUOC_CHINH">"CHCUOC_CHINH"</definedName>
    <definedName name="CHDCHI">"CHDCHI"</definedName>
    <definedName name="CHDCHI_CTY">"CHDCHI_CTY"</definedName>
    <definedName name="CHDTHU">"CHDTHU"</definedName>
    <definedName name="CHDTHU_CHU">"CHDTHU_CHU"</definedName>
    <definedName name="CHKLUONG">"CHKLUONG"</definedName>
    <definedName name="CHMA_KH">"CHMA_KH"</definedName>
    <definedName name="CHMST">"CHMST"</definedName>
    <definedName name="CHNGAY_BC">"CHNGAY_BC"</definedName>
    <definedName name="CHNGAY_C">"CHNGAY_C"</definedName>
    <definedName name="CHNGAY_D">"CHNGAY_D"</definedName>
    <definedName name="CHPHU_PHI">"CHPHU_PHI"</definedName>
    <definedName name="CHPPNL">"CHPPNL"</definedName>
    <definedName name="CHTEL">"CHTEL"</definedName>
    <definedName name="CHTEN_BKE">"CHTEN_BKE"</definedName>
    <definedName name="CHTEN_CTY">"CHTEN_CTY"</definedName>
    <definedName name="CHTEN_KH">"CHTEN_KH"</definedName>
    <definedName name="CHTONG">"CHTONG"</definedName>
    <definedName name="CHTONG_PHI">"CHTONG_PHI"</definedName>
    <definedName name="CHTU_NGAY">"CHTU_NGAY"</definedName>
    <definedName name="CHTUNGAY">"CHTUNGAY"</definedName>
    <definedName name="CHVAT">"CHVAT"</definedName>
  </definedNames>
  <calcPr calcId="124519" refMode="R1C1"/>
</workbook>
</file>

<file path=xl/calcChain.xml><?xml version="1.0" encoding="utf-8"?>
<calcChain xmlns="http://schemas.openxmlformats.org/spreadsheetml/2006/main">
  <c r="Q10" i="1"/>
  <c r="R10"/>
  <c r="S10"/>
  <c r="T10"/>
  <c r="V10"/>
  <c r="Z10"/>
  <c r="Y10"/>
  <c r="X10"/>
  <c r="S8"/>
  <c r="R8"/>
  <c r="P8"/>
  <c r="M8"/>
  <c r="L8"/>
  <c r="J8"/>
  <c r="I8"/>
  <c r="G8"/>
  <c r="H8"/>
  <c r="F8"/>
  <c r="D8"/>
  <c r="C11"/>
  <c r="A3"/>
  <c r="A2"/>
  <c r="AA8"/>
  <c r="Z8"/>
  <c r="Y8"/>
  <c r="X8"/>
  <c r="V8"/>
  <c r="T8"/>
  <c r="Q8"/>
  <c r="O8"/>
  <c r="N8"/>
  <c r="C8"/>
  <c r="B8"/>
  <c r="A8"/>
  <c r="C6"/>
  <c r="C5"/>
  <c r="C4"/>
</calcChain>
</file>

<file path=xl/sharedStrings.xml><?xml version="1.0" encoding="utf-8"?>
<sst xmlns="http://schemas.openxmlformats.org/spreadsheetml/2006/main" count="40" uniqueCount="40">
  <si>
    <t xml:space="preserve">Tên khách hàng : </t>
  </si>
  <si>
    <t xml:space="preserve">Địa chỉ : </t>
  </si>
  <si>
    <t>Mã KH :</t>
  </si>
  <si>
    <t>STT</t>
  </si>
  <si>
    <t>NGÀY GỬI</t>
  </si>
  <si>
    <t xml:space="preserve">SỐ BILL /
CHỨNG TỪ
</t>
  </si>
  <si>
    <t>DỊCH VỤ</t>
  </si>
  <si>
    <t>NGHÀNH 
HÀNG</t>
  </si>
  <si>
    <t>MODEL</t>
  </si>
  <si>
    <t>SỐ SERI</t>
  </si>
  <si>
    <t>DN 
XUẤT KHO</t>
  </si>
  <si>
    <t>NƠI ĐI</t>
  </si>
  <si>
    <t>NƠI ĐẾN</t>
  </si>
  <si>
    <t>PHÂN 
VÙNG</t>
  </si>
  <si>
    <t>A
(D*R*C)
mm</t>
  </si>
  <si>
    <t>B
(D*R*C)
mm</t>
  </si>
  <si>
    <t>C
(D*R*C)
mm</t>
  </si>
  <si>
    <t>KHỐI LƯỢNG
A*B*C/4000</t>
  </si>
  <si>
    <t>KHỐI LƯỢNG QUI ĐỔI
D=A*B*C/4000 (Kg làm tròn lên)</t>
  </si>
  <si>
    <t>ĐƠN GIÁ
E</t>
  </si>
  <si>
    <t>CƯỚC CHÍNH 
F=CT</t>
  </si>
  <si>
    <t>PPNT
G=F*20%</t>
  </si>
  <si>
    <t>PPXD
H=(F+G)*15%</t>
  </si>
  <si>
    <t>Dịch vụ
 đóng gói
I</t>
  </si>
  <si>
    <t>Phụ phí 
khác
K</t>
  </si>
  <si>
    <t>Cước 
chuyển tiếp
M</t>
  </si>
  <si>
    <r>
      <t xml:space="preserve">Tổng cước 
chưa VAT
</t>
    </r>
    <r>
      <rPr>
        <b/>
        <sz val="9"/>
        <color indexed="8"/>
        <rFont val="Calibri"/>
        <family val="2"/>
      </rPr>
      <t>N=F+G+H+I+K+M</t>
    </r>
  </si>
  <si>
    <t>VAT
O=N*8%</t>
  </si>
  <si>
    <t>TỔNG CƯỚC
P=N+O</t>
  </si>
  <si>
    <t>GHI CHÚ</t>
  </si>
  <si>
    <t>TỔNG CỘNG</t>
  </si>
  <si>
    <t xml:space="preserve">Bằng chữ: </t>
  </si>
  <si>
    <t xml:space="preserve">Tài khoản thanh toán : </t>
  </si>
  <si>
    <t>CÔNG TY TNHH MỘT THÀNH VIÊN HUÂN LỘC PHÁT</t>
  </si>
  <si>
    <t xml:space="preserve"> Số TK:</t>
  </si>
  <si>
    <t xml:space="preserve">6700934820     -     Ngân hàng TMCP Đầu Tư Và Phát Triển Việt Nam - Chi nhánh Đồng Nai   </t>
  </si>
  <si>
    <t>Ngày .../…./……</t>
  </si>
  <si>
    <t>Ngày …../ …./…..</t>
  </si>
  <si>
    <t>KẾ TOÁN</t>
  </si>
  <si>
    <t>KHÁCH HÀNG XÁC NHẬN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</si>
</sst>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6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indexed="12"/>
      <name val="Calibri"/>
      <family val="2"/>
    </font>
    <font>
      <sz val="10"/>
      <name val="Arial"/>
      <family val="2"/>
    </font>
    <font>
      <sz val="12"/>
      <name val="VNI-Times"/>
    </font>
    <font>
      <sz val="11"/>
      <color indexed="8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i/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1"/>
      <name val="Times New Roman"/>
      <family val="1"/>
    </font>
    <font>
      <b/>
      <sz val="11"/>
      <color indexed="8"/>
      <name val="Calibri"/>
      <family val="2"/>
    </font>
    <font>
      <sz val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Times New Roman"/>
      <family val="1"/>
    </font>
    <font>
      <i/>
      <sz val="10"/>
      <name val="Tahoma"/>
      <family val="2"/>
    </font>
    <font>
      <b/>
      <i/>
      <sz val="10"/>
      <name val="Times New Roman"/>
      <family val="1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i/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/>
    <xf numFmtId="43" fontId="4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9" fillId="0" borderId="0"/>
  </cellStyleXfs>
  <cellXfs count="65">
    <xf numFmtId="0" fontId="0" fillId="0" borderId="0" xfId="0"/>
    <xf numFmtId="0" fontId="21" fillId="0" borderId="0" xfId="0" applyFont="1"/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23" fillId="0" borderId="0" xfId="43" applyFont="1" applyAlignment="1"/>
    <xf numFmtId="0" fontId="24" fillId="0" borderId="0" xfId="45" applyFont="1" applyFill="1" applyAlignment="1">
      <alignment vertical="center"/>
    </xf>
    <xf numFmtId="0" fontId="25" fillId="0" borderId="0" xfId="45" applyFont="1" applyFill="1" applyAlignment="1">
      <alignment vertical="center"/>
    </xf>
    <xf numFmtId="0" fontId="27" fillId="0" borderId="0" xfId="45" applyFont="1" applyFill="1" applyAlignment="1">
      <alignment horizontal="left" vertical="center"/>
    </xf>
    <xf numFmtId="0" fontId="23" fillId="0" borderId="0" xfId="45" applyFont="1" applyFill="1" applyBorder="1" applyAlignment="1">
      <alignment horizontal="left" vertical="center"/>
    </xf>
    <xf numFmtId="0" fontId="28" fillId="0" borderId="0" xfId="45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0" xfId="45" applyFont="1" applyFill="1"/>
    <xf numFmtId="0" fontId="23" fillId="0" borderId="0" xfId="45" applyFont="1" applyFill="1" applyAlignment="1">
      <alignment horizontal="left" vertical="center"/>
    </xf>
    <xf numFmtId="0" fontId="29" fillId="0" borderId="0" xfId="45" applyFont="1" applyFill="1" applyAlignment="1">
      <alignment horizontal="left" vertical="center"/>
    </xf>
    <xf numFmtId="0" fontId="28" fillId="0" borderId="10" xfId="45" applyFont="1" applyFill="1" applyBorder="1" applyAlignment="1">
      <alignment horizontal="left" vertical="center"/>
    </xf>
    <xf numFmtId="0" fontId="30" fillId="0" borderId="10" xfId="45" applyFont="1" applyFill="1" applyBorder="1" applyAlignment="1">
      <alignment horizontal="left" vertical="center"/>
    </xf>
    <xf numFmtId="0" fontId="30" fillId="0" borderId="10" xfId="45" applyFont="1" applyFill="1" applyBorder="1" applyAlignment="1"/>
    <xf numFmtId="0" fontId="27" fillId="33" borderId="11" xfId="45" applyFont="1" applyFill="1" applyBorder="1" applyAlignment="1">
      <alignment horizontal="center" vertical="center"/>
    </xf>
    <xf numFmtId="0" fontId="27" fillId="33" borderId="11" xfId="45" applyFont="1" applyFill="1" applyBorder="1" applyAlignment="1">
      <alignment horizontal="center" vertical="center" wrapText="1"/>
    </xf>
    <xf numFmtId="0" fontId="31" fillId="33" borderId="11" xfId="0" applyFont="1" applyFill="1" applyBorder="1" applyAlignment="1">
      <alignment horizontal="center" vertical="center" wrapText="1"/>
    </xf>
    <xf numFmtId="0" fontId="31" fillId="33" borderId="11" xfId="0" applyFont="1" applyFill="1" applyBorder="1" applyAlignment="1">
      <alignment vertical="center" wrapText="1"/>
    </xf>
    <xf numFmtId="0" fontId="32" fillId="34" borderId="12" xfId="45" applyFont="1" applyFill="1" applyBorder="1" applyAlignment="1">
      <alignment horizontal="center" vertical="center" wrapText="1"/>
    </xf>
    <xf numFmtId="0" fontId="32" fillId="34" borderId="12" xfId="45" applyFont="1" applyFill="1" applyBorder="1" applyAlignment="1">
      <alignment horizontal="left" vertical="center" wrapText="1"/>
    </xf>
    <xf numFmtId="0" fontId="32" fillId="0" borderId="12" xfId="45" applyFont="1" applyFill="1" applyBorder="1" applyAlignment="1">
      <alignment horizontal="left" vertical="center" wrapText="1"/>
    </xf>
    <xf numFmtId="3" fontId="32" fillId="0" borderId="12" xfId="45" applyNumberFormat="1" applyFont="1" applyFill="1" applyBorder="1" applyAlignment="1">
      <alignment horizontal="left" vertical="center" wrapText="1"/>
    </xf>
    <xf numFmtId="37" fontId="32" fillId="0" borderId="12" xfId="45" applyNumberFormat="1" applyFont="1" applyFill="1" applyBorder="1" applyAlignment="1">
      <alignment horizontal="right" vertical="center" wrapText="1"/>
    </xf>
    <xf numFmtId="37" fontId="32" fillId="0" borderId="12" xfId="45" applyNumberFormat="1" applyFont="1" applyFill="1" applyBorder="1" applyAlignment="1">
      <alignment horizontal="left" vertical="center" wrapText="1"/>
    </xf>
    <xf numFmtId="0" fontId="22" fillId="0" borderId="0" xfId="0" applyFont="1"/>
    <xf numFmtId="0" fontId="33" fillId="0" borderId="0" xfId="0" applyFont="1"/>
    <xf numFmtId="0" fontId="34" fillId="35" borderId="13" xfId="0" applyFont="1" applyFill="1" applyBorder="1" applyAlignment="1">
      <alignment vertical="center"/>
    </xf>
    <xf numFmtId="0" fontId="34" fillId="35" borderId="14" xfId="0" applyFont="1" applyFill="1" applyBorder="1" applyAlignment="1">
      <alignment vertical="center"/>
    </xf>
    <xf numFmtId="0" fontId="33" fillId="35" borderId="15" xfId="0" applyFont="1" applyFill="1" applyBorder="1"/>
    <xf numFmtId="37" fontId="27" fillId="35" borderId="15" xfId="45" applyNumberFormat="1" applyFont="1" applyFill="1" applyBorder="1" applyAlignment="1">
      <alignment horizontal="right"/>
    </xf>
    <xf numFmtId="3" fontId="27" fillId="35" borderId="15" xfId="45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 applyProtection="1"/>
    <xf numFmtId="0" fontId="35" fillId="34" borderId="0" xfId="44" applyFont="1" applyFill="1" applyBorder="1" applyAlignment="1">
      <alignment horizontal="left" vertical="center"/>
    </xf>
    <xf numFmtId="0" fontId="36" fillId="34" borderId="0" xfId="44" applyFont="1" applyFill="1" applyBorder="1" applyAlignment="1">
      <alignment horizontal="left" vertical="center"/>
    </xf>
    <xf numFmtId="0" fontId="37" fillId="0" borderId="0" xfId="0" applyFont="1" applyBorder="1"/>
    <xf numFmtId="0" fontId="38" fillId="0" borderId="0" xfId="0" applyFont="1" applyBorder="1"/>
    <xf numFmtId="0" fontId="23" fillId="0" borderId="0" xfId="0" applyFont="1" applyBorder="1"/>
    <xf numFmtId="0" fontId="23" fillId="0" borderId="16" xfId="0" applyFont="1" applyBorder="1"/>
    <xf numFmtId="0" fontId="19" fillId="0" borderId="0" xfId="0" applyFont="1"/>
    <xf numFmtId="3" fontId="28" fillId="0" borderId="17" xfId="46" applyNumberFormat="1" applyFont="1" applyFill="1" applyBorder="1" applyAlignment="1">
      <alignment horizontal="left" vertical="center"/>
    </xf>
    <xf numFmtId="0" fontId="32" fillId="34" borderId="17" xfId="45" applyFont="1" applyFill="1" applyBorder="1" applyAlignment="1">
      <alignment horizontal="left" vertical="center" wrapText="1"/>
    </xf>
    <xf numFmtId="0" fontId="32" fillId="0" borderId="17" xfId="45" applyFont="1" applyFill="1" applyBorder="1" applyAlignment="1">
      <alignment horizontal="left" vertical="center" wrapText="1"/>
    </xf>
    <xf numFmtId="0" fontId="21" fillId="0" borderId="17" xfId="0" applyFont="1" applyBorder="1"/>
    <xf numFmtId="3" fontId="32" fillId="0" borderId="17" xfId="45" applyNumberFormat="1" applyFont="1" applyFill="1" applyBorder="1" applyAlignment="1">
      <alignment horizontal="right" vertical="center" wrapText="1"/>
    </xf>
    <xf numFmtId="3" fontId="28" fillId="0" borderId="0" xfId="46" applyNumberFormat="1" applyFont="1" applyFill="1" applyAlignment="1">
      <alignment horizontal="left" vertical="center"/>
    </xf>
    <xf numFmtId="0" fontId="40" fillId="0" borderId="0" xfId="0" applyFont="1"/>
    <xf numFmtId="0" fontId="41" fillId="0" borderId="0" xfId="0" applyFont="1"/>
    <xf numFmtId="0" fontId="30" fillId="0" borderId="0" xfId="0" applyFont="1" applyAlignment="1">
      <alignment vertical="center"/>
    </xf>
    <xf numFmtId="3" fontId="42" fillId="0" borderId="0" xfId="46" applyNumberFormat="1" applyFont="1" applyFill="1" applyAlignment="1">
      <alignment horizontal="left" vertical="center"/>
    </xf>
    <xf numFmtId="43" fontId="41" fillId="0" borderId="0" xfId="1" applyFont="1" applyAlignment="1">
      <alignment vertical="center"/>
    </xf>
    <xf numFmtId="3" fontId="43" fillId="0" borderId="0" xfId="46" applyNumberFormat="1" applyFont="1" applyFill="1" applyAlignment="1">
      <alignment horizontal="left" vertical="center"/>
    </xf>
    <xf numFmtId="43" fontId="40" fillId="0" borderId="0" xfId="1" applyFont="1" applyAlignment="1">
      <alignment vertical="center"/>
    </xf>
    <xf numFmtId="0" fontId="32" fillId="34" borderId="18" xfId="45" applyFont="1" applyFill="1" applyBorder="1" applyAlignment="1">
      <alignment horizontal="center" vertical="center" wrapText="1"/>
    </xf>
    <xf numFmtId="0" fontId="32" fillId="34" borderId="19" xfId="45" applyFont="1" applyFill="1" applyBorder="1" applyAlignment="1">
      <alignment horizontal="left" vertical="center" wrapText="1"/>
    </xf>
    <xf numFmtId="0" fontId="32" fillId="0" borderId="20" xfId="45" applyFont="1" applyFill="1" applyBorder="1" applyAlignment="1">
      <alignment horizontal="left" vertical="center" wrapText="1"/>
    </xf>
    <xf numFmtId="3" fontId="32" fillId="0" borderId="20" xfId="45" applyNumberFormat="1" applyFont="1" applyFill="1" applyBorder="1" applyAlignment="1">
      <alignment horizontal="left" vertical="center" wrapText="1"/>
    </xf>
    <xf numFmtId="37" fontId="32" fillId="0" borderId="20" xfId="45" applyNumberFormat="1" applyFont="1" applyFill="1" applyBorder="1" applyAlignment="1">
      <alignment horizontal="right" vertical="center" wrapText="1"/>
    </xf>
    <xf numFmtId="37" fontId="32" fillId="0" borderId="20" xfId="45" applyNumberFormat="1" applyFont="1" applyFill="1" applyBorder="1" applyAlignment="1">
      <alignment horizontal="left" vertical="center" wrapText="1"/>
    </xf>
    <xf numFmtId="43" fontId="26" fillId="0" borderId="0" xfId="1" applyFont="1" applyFill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40" fillId="0" borderId="0" xfId="0" applyFont="1" applyAlignment="1">
      <alignment horizontal="left" vertical="center"/>
    </xf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 2" xfId="44"/>
    <cellStyle name="Normal_Mau bao cao boi thuong_Tr" xfId="45"/>
    <cellStyle name="Normal_Sheet1_1" xfId="46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609389</xdr:colOff>
      <xdr:row>2</xdr:row>
      <xdr:rowOff>104687</xdr:rowOff>
    </xdr:to>
    <xdr:pic>
      <xdr:nvPicPr>
        <xdr:cNvPr id="2" name="Picture 1" descr="tn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1685714" cy="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8"/>
  <sheetViews>
    <sheetView tabSelected="1" workbookViewId="0">
      <selection activeCell="F4" sqref="F4"/>
    </sheetView>
  </sheetViews>
  <sheetFormatPr defaultRowHeight="14.25" customHeight="1"/>
  <cols>
    <col min="1" max="1" width="5" style="1" customWidth="1"/>
    <col min="2" max="2" width="11.140625" style="1" customWidth="1"/>
    <col min="3" max="3" width="15.42578125" style="1" customWidth="1"/>
    <col min="4" max="4" width="11" style="1" customWidth="1"/>
    <col min="5" max="5" width="18.5703125" style="1" customWidth="1"/>
    <col min="6" max="6" width="21.5703125" style="1" customWidth="1"/>
    <col min="7" max="7" width="14.28515625" style="1" customWidth="1"/>
    <col min="8" max="8" width="13.7109375" style="1" customWidth="1"/>
    <col min="9" max="9" width="22" style="1" customWidth="1"/>
    <col min="10" max="10" width="18.7109375" style="1" customWidth="1"/>
    <col min="11" max="11" width="10.85546875" style="1" customWidth="1"/>
    <col min="12" max="12" width="9.140625" style="1"/>
    <col min="13" max="13" width="8.85546875" style="1" customWidth="1"/>
    <col min="14" max="15" width="11.85546875" style="1" customWidth="1"/>
    <col min="16" max="16" width="14.5703125" style="1" customWidth="1"/>
    <col min="17" max="17" width="10.85546875" style="1" customWidth="1"/>
    <col min="18" max="18" width="11.85546875" style="1" customWidth="1"/>
    <col min="19" max="19" width="9.5703125" style="1" customWidth="1"/>
    <col min="20" max="20" width="10.140625" style="1" customWidth="1"/>
    <col min="21" max="26" width="12.28515625" style="1" customWidth="1"/>
    <col min="27" max="27" width="20.5703125" style="1" customWidth="1"/>
    <col min="28" max="28" width="7" style="1" customWidth="1"/>
    <col min="29" max="29" width="7.140625" style="1" customWidth="1"/>
    <col min="30" max="31" width="10.28515625" style="1" customWidth="1"/>
    <col min="32" max="32" width="8" style="1" customWidth="1"/>
    <col min="33" max="33" width="10.28515625" style="1" customWidth="1"/>
    <col min="34" max="34" width="6.7109375" style="1" customWidth="1"/>
    <col min="35" max="35" width="7.42578125" style="1" customWidth="1"/>
    <col min="36" max="36" width="7.28515625" style="1" customWidth="1"/>
    <col min="37" max="16384" width="9.140625" style="1"/>
  </cols>
  <sheetData>
    <row r="1" spans="1:38" ht="15.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4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</row>
    <row r="2" spans="1:38" ht="34.35" customHeight="1">
      <c r="A2" s="61" t="str">
        <f>CHTEN_BKE</f>
        <v>CHTEN_BKE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</row>
    <row r="3" spans="1:38" ht="17.45" customHeight="1">
      <c r="A3" s="62" t="str">
        <f>CHTUNGAY</f>
        <v>CHTUNGAY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</row>
    <row r="4" spans="1:38" ht="16.350000000000001" customHeight="1">
      <c r="A4" s="7" t="s">
        <v>0</v>
      </c>
      <c r="B4" s="7"/>
      <c r="C4" s="8" t="str">
        <f>CHTEN_KH</f>
        <v>CHTEN_KH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  <c r="X4" s="10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8" ht="16.350000000000001" customHeight="1">
      <c r="A5" s="7" t="s">
        <v>1</v>
      </c>
      <c r="B5" s="7"/>
      <c r="C5" s="12" t="str">
        <f>CHDCHI</f>
        <v>CHDCHI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0"/>
      <c r="V5" s="10"/>
      <c r="W5" s="10"/>
      <c r="X5" s="10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8" ht="18.600000000000001" customHeight="1">
      <c r="A6" s="7" t="s">
        <v>2</v>
      </c>
      <c r="B6" s="7"/>
      <c r="C6" s="12" t="str">
        <f>CHMA_KH</f>
        <v>CHMA_KH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  <c r="W6" s="15"/>
      <c r="X6" s="15"/>
      <c r="Y6" s="16"/>
      <c r="Z6" s="16"/>
      <c r="AA6" s="16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8" ht="49.35" customHeight="1">
      <c r="A7" s="17" t="s">
        <v>3</v>
      </c>
      <c r="B7" s="17" t="s">
        <v>4</v>
      </c>
      <c r="C7" s="18" t="s">
        <v>5</v>
      </c>
      <c r="D7" s="17" t="s">
        <v>6</v>
      </c>
      <c r="E7" s="18" t="s">
        <v>7</v>
      </c>
      <c r="F7" s="17" t="s">
        <v>8</v>
      </c>
      <c r="G7" s="17" t="s">
        <v>9</v>
      </c>
      <c r="H7" s="18" t="s">
        <v>10</v>
      </c>
      <c r="I7" s="17" t="s">
        <v>11</v>
      </c>
      <c r="J7" s="17" t="s">
        <v>12</v>
      </c>
      <c r="K7" s="18" t="s">
        <v>13</v>
      </c>
      <c r="L7" s="18" t="s">
        <v>14</v>
      </c>
      <c r="M7" s="18" t="s">
        <v>15</v>
      </c>
      <c r="N7" s="18" t="s">
        <v>16</v>
      </c>
      <c r="O7" s="18" t="s">
        <v>17</v>
      </c>
      <c r="P7" s="18" t="s">
        <v>18</v>
      </c>
      <c r="Q7" s="18" t="s">
        <v>19</v>
      </c>
      <c r="R7" s="19" t="s">
        <v>20</v>
      </c>
      <c r="S7" s="19" t="s">
        <v>21</v>
      </c>
      <c r="T7" s="19" t="s">
        <v>22</v>
      </c>
      <c r="U7" s="19" t="s">
        <v>23</v>
      </c>
      <c r="V7" s="19" t="s">
        <v>24</v>
      </c>
      <c r="W7" s="19" t="s">
        <v>25</v>
      </c>
      <c r="X7" s="19" t="s">
        <v>26</v>
      </c>
      <c r="Y7" s="19" t="s">
        <v>27</v>
      </c>
      <c r="Z7" s="19" t="s">
        <v>28</v>
      </c>
      <c r="AA7" s="20" t="s">
        <v>29</v>
      </c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8" ht="14.25" customHeight="1">
      <c r="A8" s="21" t="str">
        <f>BKSTT</f>
        <v>BKSTT</v>
      </c>
      <c r="B8" s="22" t="str">
        <f>BKNGAY_HT</f>
        <v>BKNGAY_HT</v>
      </c>
      <c r="C8" s="23" t="str">
        <f>BKSO_HIEU</f>
        <v>BKSO_HIEU</v>
      </c>
      <c r="D8" s="23" t="str">
        <f>BKL_BP</f>
        <v>BKL_BP</v>
      </c>
      <c r="E8" s="23"/>
      <c r="F8" s="23" t="str">
        <f>BKMO_DEL</f>
        <v>BKMO_DEL</v>
      </c>
      <c r="G8" s="23" t="str">
        <f>BKSERI</f>
        <v>BKSERI</v>
      </c>
      <c r="H8" s="23" t="str">
        <f>BKDN_XKHO</f>
        <v>BKDN_XKHO</v>
      </c>
      <c r="I8" s="23" t="str">
        <f>BKNOI_DI</f>
        <v>BKNOI_DI</v>
      </c>
      <c r="J8" s="24" t="str">
        <f>BKDCHI_CT</f>
        <v>BKDCHI_CT</v>
      </c>
      <c r="K8" s="25"/>
      <c r="L8" s="25" t="str">
        <f>BKDAI</f>
        <v>BKDAI</v>
      </c>
      <c r="M8" s="25" t="str">
        <f>BKRONG</f>
        <v>BKRONG</v>
      </c>
      <c r="N8" s="25" t="str">
        <f>BKCAO</f>
        <v>BKCAO</v>
      </c>
      <c r="O8" s="25" t="str">
        <f>BKKLUONG</f>
        <v>BKKLUONG</v>
      </c>
      <c r="P8" s="26" t="str">
        <f>BKKLQD_CTIET</f>
        <v>BKKLQD_CTIET</v>
      </c>
      <c r="Q8" s="25" t="str">
        <f>BKCUOC_CHINH</f>
        <v>BKCUOC_CHINH</v>
      </c>
      <c r="R8" s="25" t="str">
        <f>BKCUOC_CHINH_TT</f>
        <v>BKCUOC_CHINH_TT</v>
      </c>
      <c r="S8" s="25" t="str">
        <f>BKCUOC_HX</f>
        <v>BKCUOC_HX</v>
      </c>
      <c r="T8" s="25" t="str">
        <f>BKPPNL</f>
        <v>BKPPNL</v>
      </c>
      <c r="U8" s="25"/>
      <c r="V8" s="25" t="str">
        <f>BKPHU_PHI</f>
        <v>BKPHU_PHI</v>
      </c>
      <c r="W8" s="25"/>
      <c r="X8" s="25" t="str">
        <f>BKTONG</f>
        <v>BKTONG</v>
      </c>
      <c r="Y8" s="25" t="str">
        <f>BKVAT</f>
        <v>BKVAT</v>
      </c>
      <c r="Z8" s="25" t="str">
        <f>BKDTHU</f>
        <v>BKDTHU</v>
      </c>
      <c r="AA8" s="24" t="str">
        <f>BKGHI_CHU</f>
        <v>BKGHI_CHU</v>
      </c>
      <c r="AB8" s="27"/>
      <c r="AC8" s="28"/>
      <c r="AD8" s="28"/>
      <c r="AE8" s="28"/>
      <c r="AF8" s="28"/>
      <c r="AG8" s="28"/>
      <c r="AH8" s="28"/>
      <c r="AI8" s="28"/>
      <c r="AJ8" s="28"/>
      <c r="AK8" s="28"/>
    </row>
    <row r="9" spans="1:38" ht="15" hidden="1" customHeight="1">
      <c r="A9" s="55"/>
      <c r="B9" s="56"/>
      <c r="C9" s="57"/>
      <c r="D9" s="57"/>
      <c r="E9" s="57"/>
      <c r="F9" s="57"/>
      <c r="G9" s="57"/>
      <c r="H9" s="57"/>
      <c r="I9" s="57"/>
      <c r="J9" s="58"/>
      <c r="K9" s="59"/>
      <c r="L9" s="59"/>
      <c r="M9" s="59"/>
      <c r="N9" s="59"/>
      <c r="O9" s="59"/>
      <c r="P9" s="60"/>
      <c r="Q9" s="59"/>
      <c r="R9" s="59"/>
      <c r="S9" s="59"/>
      <c r="T9" s="59"/>
      <c r="U9" s="59"/>
      <c r="V9" s="59"/>
      <c r="W9" s="59"/>
      <c r="X9" s="59"/>
      <c r="Y9" s="59"/>
      <c r="Z9" s="59"/>
      <c r="AA9" s="58"/>
      <c r="AB9" s="27"/>
      <c r="AC9" s="28"/>
      <c r="AD9" s="28"/>
      <c r="AE9" s="28"/>
      <c r="AF9" s="28"/>
      <c r="AG9" s="28"/>
      <c r="AH9" s="28"/>
      <c r="AI9" s="28"/>
      <c r="AJ9" s="28"/>
      <c r="AK9" s="28"/>
    </row>
    <row r="10" spans="1:38" s="28" customFormat="1" ht="15.2" customHeight="1">
      <c r="A10" s="29"/>
      <c r="B10" s="30" t="s">
        <v>30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2"/>
      <c r="P10" s="32"/>
      <c r="Q10" s="32">
        <f>SUM(Q8:Q9)</f>
        <v>0</v>
      </c>
      <c r="R10" s="32">
        <f>SUM(R8:R9)</f>
        <v>0</v>
      </c>
      <c r="S10" s="32">
        <f>SUM(S8:S9)</f>
        <v>0</v>
      </c>
      <c r="T10" s="32">
        <f>SUM(T8:T9)</f>
        <v>0</v>
      </c>
      <c r="U10" s="32"/>
      <c r="V10" s="32">
        <f>SUM(V8:V9)</f>
        <v>0</v>
      </c>
      <c r="W10" s="32"/>
      <c r="X10" s="32">
        <f>SUM(X8:X9)</f>
        <v>0</v>
      </c>
      <c r="Y10" s="32">
        <f>SUM(Y8:Y9)</f>
        <v>0</v>
      </c>
      <c r="Z10" s="32">
        <f>SUM(Z8:Z9)</f>
        <v>0</v>
      </c>
      <c r="AA10" s="33"/>
      <c r="AB10" s="34"/>
      <c r="AC10" s="34"/>
      <c r="AD10" s="34"/>
      <c r="AE10" s="34"/>
      <c r="AF10" s="34"/>
      <c r="AG10" s="34"/>
      <c r="AH10" s="34"/>
      <c r="AI10" s="34"/>
      <c r="AJ10" s="34"/>
      <c r="AK10" s="34"/>
    </row>
    <row r="11" spans="1:38" ht="15.2" customHeight="1">
      <c r="A11" s="35"/>
      <c r="B11" s="36" t="s">
        <v>31</v>
      </c>
      <c r="C11" s="37" t="str">
        <f>CHDTHU_CHU</f>
        <v>CHDTHU_CHU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9"/>
      <c r="V11" s="39"/>
      <c r="W11" s="39"/>
      <c r="X11" s="39"/>
      <c r="Y11" s="39"/>
      <c r="Z11" s="39"/>
      <c r="AA11" s="40"/>
      <c r="AB11" s="41"/>
      <c r="AC11" s="41"/>
      <c r="AD11" s="41"/>
      <c r="AE11" s="63"/>
      <c r="AF11" s="63"/>
      <c r="AG11" s="63"/>
      <c r="AH11" s="63"/>
      <c r="AI11" s="63"/>
      <c r="AJ11" s="63"/>
      <c r="AK11" s="63"/>
    </row>
    <row r="12" spans="1:38" ht="14.25" customHeight="1">
      <c r="A12" s="42"/>
      <c r="B12" s="43"/>
      <c r="C12" s="44"/>
      <c r="D12" s="45"/>
      <c r="E12" s="45"/>
      <c r="F12" s="45"/>
      <c r="G12" s="45"/>
      <c r="H12" s="45"/>
      <c r="I12" s="46"/>
      <c r="J12" s="46"/>
      <c r="K12" s="46"/>
      <c r="L12" s="46"/>
      <c r="M12" s="46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38" ht="14.25" customHeight="1">
      <c r="A13" s="47"/>
      <c r="B13" s="64" t="s">
        <v>32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</row>
    <row r="14" spans="1:38" ht="16.350000000000001" customHeight="1">
      <c r="B14" s="64" t="s">
        <v>33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</row>
    <row r="15" spans="1:38" ht="15" customHeight="1">
      <c r="B15" s="48"/>
      <c r="C15" s="48" t="s">
        <v>34</v>
      </c>
      <c r="D15" s="49" t="s">
        <v>35</v>
      </c>
      <c r="E15" s="49"/>
      <c r="F15" s="49"/>
      <c r="G15" s="49"/>
      <c r="H15" s="49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7" spans="2:20" ht="14.25" customHeight="1">
      <c r="B17" s="51" t="s">
        <v>36</v>
      </c>
      <c r="N17" s="52" t="s">
        <v>37</v>
      </c>
      <c r="O17" s="52"/>
      <c r="P17" s="52"/>
      <c r="Q17" s="52"/>
      <c r="R17" s="52"/>
      <c r="S17" s="52"/>
      <c r="T17" s="52"/>
    </row>
    <row r="18" spans="2:20" ht="14.25" customHeight="1">
      <c r="B18" s="53" t="s">
        <v>38</v>
      </c>
      <c r="N18" s="54" t="s">
        <v>39</v>
      </c>
      <c r="O18" s="54"/>
      <c r="P18" s="54"/>
      <c r="Q18" s="54"/>
      <c r="R18" s="54"/>
      <c r="S18" s="54"/>
      <c r="T18" s="54"/>
    </row>
  </sheetData>
  <mergeCells count="5">
    <mergeCell ref="A2:AA2"/>
    <mergeCell ref="A3:AA3"/>
    <mergeCell ref="AE11:AK11"/>
    <mergeCell ref="B13:AA13"/>
    <mergeCell ref="B14:AA14"/>
  </mergeCells>
  <pageMargins left="0.2" right="0.2" top="0.75" bottom="0.75" header="0.3" footer="0.3"/>
  <pageSetup paperSize="9" orientation="portrait" horizontalDpi="1200" verticalDpi="1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Vi Dan</dc:creator>
  <cp:lastModifiedBy>Administrator</cp:lastModifiedBy>
  <cp:lastPrinted>2017-05-18T10:17:06Z</cp:lastPrinted>
  <dcterms:created xsi:type="dcterms:W3CDTF">2009-03-31T07:13:45Z</dcterms:created>
  <dcterms:modified xsi:type="dcterms:W3CDTF">2026-09-24T02:17:57Z</dcterms:modified>
</cp:coreProperties>
</file>