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775" yWindow="1095" windowWidth="17040" windowHeight="5745"/>
  </bookViews>
  <sheets>
    <sheet name="Sheet1" sheetId="1" r:id="rId1"/>
    <sheet name="Sheet2" sheetId="2" r:id="rId2"/>
    <sheet name="Sheet3" sheetId="3" r:id="rId3"/>
  </sheets>
  <definedNames>
    <definedName name="BKBANG_CUOC">"BKBANG_CUOC"</definedName>
    <definedName name="BKBCUOC">"BKBCUOC"</definedName>
    <definedName name="BKBILL_DTAC">"BKBILL_DTAC"</definedName>
    <definedName name="BKBO_SUNG">"BKBO_SUNG"</definedName>
    <definedName name="BKBS_PP">"BKBS_PP"</definedName>
    <definedName name="BKCC_PPNL">"BKCC_PPNL"</definedName>
    <definedName name="BKCC_PPNL_VAT">"BKCC_PPNL_VAT"</definedName>
    <definedName name="BKCOD">"BKCOD"</definedName>
    <definedName name="BKCUOC_CHINH">"BKCUOC_CHINH"</definedName>
    <definedName name="BKCUOC_CHINH_VAT">"BKCUOC_CHINH_VAT"</definedName>
    <definedName name="BKDCHI">"BKDCHI"</definedName>
    <definedName name="BKDCHI_CT">"BKDCHI_CT"</definedName>
    <definedName name="BKDT_NHAN">"BKDT_NHAN"</definedName>
    <definedName name="BKDTHU">"BKDTHU"</definedName>
    <definedName name="BKGHI_CHU">"BKGHI_CHU"</definedName>
    <definedName name="BKHUYEN">"BKHUYEN"</definedName>
    <definedName name="BKKLUONG">"BKKLUONG"</definedName>
    <definedName name="BKKLUONG_QD">"BKKLUONG_QD"</definedName>
    <definedName name="BKL_SP">"BKL_SP"</definedName>
    <definedName name="BKMA_KH">"BKMA_KH"</definedName>
    <definedName name="BKNGAY_HT">"BKNGAY_HT"</definedName>
    <definedName name="BKNSD">"BKNSD"</definedName>
    <definedName name="BKPHU_PHI">"BKPHU_PHI"</definedName>
    <definedName name="BKPP_VAT">"BKPP_VAT"</definedName>
    <definedName name="BKPPNL">"BKPPNL"</definedName>
    <definedName name="BKPT_TT">"BKPT_TT"</definedName>
    <definedName name="BKSMLRepeat">"BKSMLRepeat"</definedName>
    <definedName name="BKSO_HIEU">"BKSO_HIEU"</definedName>
    <definedName name="BKSTT">"BKSTT"</definedName>
    <definedName name="BKTEN_KH">"BKTEN_KH"</definedName>
    <definedName name="BKTEN_NHAN">"BKTEN_NHAN"</definedName>
    <definedName name="BKTONG">"BKTONG"</definedName>
    <definedName name="BKTONG_CUOC">"BKTONG_CUOC"</definedName>
    <definedName name="BKVAT">"BKVAT"</definedName>
    <definedName name="BKVUNG_SAU">"BKVUNG_SAU"</definedName>
    <definedName name="CHBO_SUNG">"CHBO_SUNG"</definedName>
    <definedName name="CHCUOC_CHINH">"CHCUOC_CHINH"</definedName>
    <definedName name="CHDCHI">"CHDCHI"</definedName>
    <definedName name="CHDCHI_CTY">"CHDCHI_CTY"</definedName>
    <definedName name="CHDT_LAM_TRON">"CHDT_LAM_TRON"</definedName>
    <definedName name="CHDT_LAM_TRON_CHU">"CHDT_LAM_TRON_CHU"</definedName>
    <definedName name="CHDTHU">"CHDTHU"</definedName>
    <definedName name="CHDTHU_CHU">"CHDTHU_CHU"</definedName>
    <definedName name="CHKLUONG">"CHKLUONG"</definedName>
    <definedName name="CHMA_KH">"CHMA_KH"</definedName>
    <definedName name="CHMST">"CHMST"</definedName>
    <definedName name="CHNGAY_BC">"CHNGAY_BC"</definedName>
    <definedName name="CHNGAY_C">"CHNGAY_C"</definedName>
    <definedName name="CHNGAY_D">"CHNGAY_D"</definedName>
    <definedName name="CHPHI_LAM_TRON">"CHPHI_LAM_TRON"</definedName>
    <definedName name="CHPHU_PHI">"CHPHU_PHI"</definedName>
    <definedName name="CHPPNL">"CHPPNL"</definedName>
    <definedName name="CHTEL">"CHTEL"</definedName>
    <definedName name="CHTEN_CTY">"CHTEN_CTY"</definedName>
    <definedName name="CHTEN_KH">"CHTEN_KH"</definedName>
    <definedName name="CHTONG">"CHTONG"</definedName>
    <definedName name="CHTONG_PHI">"CHTONG_PHI"</definedName>
    <definedName name="CHTU_NGAY">"CHTU_NGAY"</definedName>
    <definedName name="CHVAT">"CHVAT"</definedName>
    <definedName name="CHVAT_LAM_TRON">"CHVAT_LAM_TRON"</definedName>
  </definedNames>
  <calcPr calcId="124519" refMode="R1C1"/>
</workbook>
</file>

<file path=xl/calcChain.xml><?xml version="1.0" encoding="utf-8"?>
<calcChain xmlns="http://schemas.openxmlformats.org/spreadsheetml/2006/main">
  <c r="X11" i="1"/>
  <c r="V11"/>
  <c r="P11"/>
  <c r="N11"/>
  <c r="Y9"/>
  <c r="X9"/>
  <c r="W9"/>
  <c r="T9"/>
  <c r="P9"/>
  <c r="O9"/>
  <c r="M9"/>
  <c r="L9"/>
  <c r="K9"/>
  <c r="J9"/>
  <c r="G9"/>
  <c r="D9"/>
  <c r="Z9"/>
  <c r="V9"/>
  <c r="U9"/>
  <c r="S9"/>
  <c r="R9"/>
  <c r="Q9"/>
  <c r="N9"/>
  <c r="I9"/>
  <c r="H9"/>
  <c r="F9"/>
  <c r="E9"/>
  <c r="C9"/>
  <c r="B9"/>
  <c r="A9"/>
  <c r="AC7"/>
  <c r="I5"/>
  <c r="G5"/>
  <c r="A2"/>
  <c r="A1"/>
</calcChain>
</file>

<file path=xl/sharedStrings.xml><?xml version="1.0" encoding="utf-8"?>
<sst xmlns="http://schemas.openxmlformats.org/spreadsheetml/2006/main" count="33" uniqueCount="33">
  <si>
    <t>BÁO CÁO CHI TIẾT DOANH THU</t>
  </si>
  <si>
    <t xml:space="preserve">Từ ngày </t>
  </si>
  <si>
    <t>đến ngày</t>
  </si>
  <si>
    <t>STT</t>
  </si>
  <si>
    <t>Ngày</t>
  </si>
  <si>
    <t>Số Bill</t>
  </si>
  <si>
    <t>Bill đối tác</t>
  </si>
  <si>
    <t>Tuyến phát</t>
  </si>
  <si>
    <t>Loại bưu phẩm</t>
  </si>
  <si>
    <t>Mã kh</t>
  </si>
  <si>
    <t>Phòng ban</t>
  </si>
  <si>
    <t>Nơi đến</t>
  </si>
  <si>
    <t>Người nhận</t>
  </si>
  <si>
    <t>Điện thoại</t>
  </si>
  <si>
    <t>Địa chỉ</t>
  </si>
  <si>
    <t>Huyện xã</t>
  </si>
  <si>
    <t>Trọng Lượng</t>
  </si>
  <si>
    <t>DVGT</t>
  </si>
  <si>
    <t>COD</t>
  </si>
  <si>
    <t>Cước SP</t>
  </si>
  <si>
    <t>Cước DV</t>
  </si>
  <si>
    <t>PPNL</t>
  </si>
  <si>
    <t>Tổng</t>
  </si>
  <si>
    <t>VAT</t>
  </si>
  <si>
    <t>Doanh thu</t>
  </si>
  <si>
    <t>Hinh thức TT</t>
  </si>
  <si>
    <t>KL quy đổi</t>
  </si>
  <si>
    <t>GDV chấp nhận</t>
  </si>
  <si>
    <t>Ghi chú</t>
  </si>
  <si>
    <t>Tổng cộng</t>
  </si>
  <si>
    <t>Người gửi</t>
  </si>
  <si>
    <t>Người lập biểu</t>
  </si>
  <si>
    <t>Giám đốc</t>
  </si>
</sst>
</file>

<file path=xl/styles.xml><?xml version="1.0" encoding="utf-8"?>
<styleSheet xmlns="http://schemas.openxmlformats.org/spreadsheetml/2006/main">
  <fonts count="35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name val="VNI-Times"/>
    </font>
    <font>
      <sz val="11"/>
      <name val="Times New Roman"/>
      <family val="1"/>
    </font>
    <font>
      <sz val="11"/>
      <color indexed="8"/>
      <name val="Arial"/>
      <family val="2"/>
    </font>
    <font>
      <b/>
      <sz val="10"/>
      <color indexed="8"/>
      <name val="Times New Roman"/>
      <family val="1"/>
    </font>
    <font>
      <b/>
      <sz val="11"/>
      <color indexed="8"/>
      <name val="Arial"/>
      <family val="2"/>
    </font>
    <font>
      <b/>
      <sz val="11"/>
      <color indexed="8"/>
      <name val="Times New Roman"/>
      <family val="1"/>
    </font>
    <font>
      <b/>
      <sz val="11"/>
      <name val="Arial"/>
      <family val="2"/>
    </font>
    <font>
      <b/>
      <sz val="11"/>
      <name val="Times New Roman"/>
      <family val="1"/>
    </font>
    <font>
      <b/>
      <sz val="16"/>
      <name val="Times New Roman"/>
      <family val="1"/>
    </font>
    <font>
      <i/>
      <sz val="11"/>
      <name val="Arial"/>
      <family val="2"/>
    </font>
    <font>
      <b/>
      <i/>
      <sz val="11"/>
      <name val="Arial"/>
      <family val="2"/>
    </font>
    <font>
      <sz val="11"/>
      <name val="Arial"/>
      <family val="2"/>
    </font>
    <font>
      <b/>
      <sz val="11"/>
      <color indexed="9"/>
      <name val="Arial"/>
      <family val="2"/>
    </font>
    <font>
      <sz val="11"/>
      <color indexed="8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33CCCC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</cellStyleXfs>
  <cellXfs count="77">
    <xf numFmtId="0" fontId="0" fillId="0" borderId="0" xfId="0"/>
    <xf numFmtId="0" fontId="21" fillId="0" borderId="0" xfId="0" applyFont="1"/>
    <xf numFmtId="0" fontId="22" fillId="0" borderId="0" xfId="0" applyFont="1" applyAlignment="1"/>
    <xf numFmtId="0" fontId="23" fillId="0" borderId="0" xfId="0" applyFont="1" applyAlignment="1"/>
    <xf numFmtId="0" fontId="24" fillId="0" borderId="0" xfId="0" applyFont="1" applyAlignment="1"/>
    <xf numFmtId="0" fontId="22" fillId="0" borderId="10" xfId="0" applyFont="1" applyBorder="1" applyAlignment="1">
      <alignment vertical="center"/>
    </xf>
    <xf numFmtId="0" fontId="25" fillId="0" borderId="10" xfId="43" applyFont="1" applyFill="1" applyBorder="1" applyAlignment="1">
      <alignment vertical="center"/>
    </xf>
    <xf numFmtId="0" fontId="26" fillId="0" borderId="10" xfId="43" applyFont="1" applyFill="1" applyBorder="1" applyAlignment="1">
      <alignment vertical="center"/>
    </xf>
    <xf numFmtId="0" fontId="25" fillId="0" borderId="0" xfId="43" applyFont="1" applyFill="1" applyAlignment="1">
      <alignment vertical="center"/>
    </xf>
    <xf numFmtId="0" fontId="25" fillId="0" borderId="0" xfId="43" applyFont="1" applyFill="1" applyAlignment="1">
      <alignment horizontal="center" vertical="center"/>
    </xf>
    <xf numFmtId="0" fontId="24" fillId="0" borderId="0" xfId="0" applyFont="1" applyAlignment="1">
      <alignment vertical="center"/>
    </xf>
    <xf numFmtId="0" fontId="26" fillId="0" borderId="0" xfId="43" applyFont="1" applyFill="1" applyAlignment="1">
      <alignment vertical="center"/>
    </xf>
    <xf numFmtId="0" fontId="27" fillId="0" borderId="0" xfId="43" applyFont="1" applyFill="1" applyAlignment="1">
      <alignment vertical="center"/>
    </xf>
    <xf numFmtId="0" fontId="21" fillId="0" borderId="0" xfId="0" applyFont="1" applyBorder="1"/>
    <xf numFmtId="0" fontId="20" fillId="0" borderId="0" xfId="43" applyFont="1" applyFill="1" applyBorder="1" applyAlignment="1">
      <alignment horizontal="right" vertical="top"/>
    </xf>
    <xf numFmtId="0" fontId="20" fillId="0" borderId="0" xfId="43" applyFont="1" applyFill="1" applyBorder="1" applyAlignment="1">
      <alignment vertical="top"/>
    </xf>
    <xf numFmtId="0" fontId="28" fillId="0" borderId="0" xfId="43" applyFont="1" applyFill="1" applyBorder="1" applyAlignment="1">
      <alignment vertical="top"/>
    </xf>
    <xf numFmtId="0" fontId="29" fillId="0" borderId="0" xfId="43" applyFont="1" applyFill="1" applyBorder="1" applyAlignment="1">
      <alignment vertical="center"/>
    </xf>
    <xf numFmtId="0" fontId="29" fillId="0" borderId="0" xfId="43" applyFont="1" applyFill="1" applyAlignment="1">
      <alignment vertical="center"/>
    </xf>
    <xf numFmtId="0" fontId="30" fillId="0" borderId="11" xfId="43" applyFont="1" applyFill="1" applyBorder="1" applyAlignment="1">
      <alignment horizontal="left" vertical="center"/>
    </xf>
    <xf numFmtId="0" fontId="30" fillId="0" borderId="0" xfId="43" applyFont="1" applyFill="1" applyBorder="1" applyAlignment="1">
      <alignment horizontal="left" vertical="center"/>
    </xf>
    <xf numFmtId="49" fontId="30" fillId="0" borderId="0" xfId="43" applyNumberFormat="1" applyFont="1" applyFill="1" applyAlignment="1">
      <alignment vertical="center"/>
    </xf>
    <xf numFmtId="0" fontId="30" fillId="0" borderId="0" xfId="43" applyFont="1" applyFill="1" applyAlignment="1">
      <alignment horizontal="right"/>
    </xf>
    <xf numFmtId="0" fontId="30" fillId="0" borderId="0" xfId="43" applyFont="1" applyFill="1"/>
    <xf numFmtId="0" fontId="28" fillId="0" borderId="0" xfId="43" applyFont="1" applyFill="1"/>
    <xf numFmtId="3" fontId="31" fillId="0" borderId="0" xfId="43" applyNumberFormat="1" applyFont="1" applyFill="1" applyBorder="1" applyAlignment="1">
      <alignment horizontal="right"/>
    </xf>
    <xf numFmtId="0" fontId="32" fillId="0" borderId="0" xfId="0" applyFont="1"/>
    <xf numFmtId="0" fontId="33" fillId="33" borderId="16" xfId="43" applyFont="1" applyFill="1" applyBorder="1" applyAlignment="1">
      <alignment horizontal="center" vertical="center" wrapText="1"/>
    </xf>
    <xf numFmtId="0" fontId="33" fillId="33" borderId="16" xfId="43" applyFont="1" applyFill="1" applyBorder="1" applyAlignment="1">
      <alignment horizontal="left" vertical="center" wrapText="1"/>
    </xf>
    <xf numFmtId="0" fontId="33" fillId="0" borderId="16" xfId="43" applyFont="1" applyFill="1" applyBorder="1" applyAlignment="1">
      <alignment horizontal="left" vertical="center" wrapText="1"/>
    </xf>
    <xf numFmtId="0" fontId="33" fillId="0" borderId="16" xfId="43" applyNumberFormat="1" applyFont="1" applyFill="1" applyBorder="1" applyAlignment="1">
      <alignment horizontal="left" vertical="center" wrapText="1"/>
    </xf>
    <xf numFmtId="0" fontId="34" fillId="0" borderId="16" xfId="43" applyNumberFormat="1" applyFont="1" applyFill="1" applyBorder="1" applyAlignment="1">
      <alignment horizontal="left" vertical="center" wrapText="1"/>
    </xf>
    <xf numFmtId="3" fontId="33" fillId="0" borderId="16" xfId="43" applyNumberFormat="1" applyFont="1" applyFill="1" applyBorder="1" applyAlignment="1">
      <alignment horizontal="right" vertical="center" wrapText="1"/>
    </xf>
    <xf numFmtId="3" fontId="33" fillId="0" borderId="17" xfId="43" applyNumberFormat="1" applyFont="1" applyFill="1" applyBorder="1" applyAlignment="1">
      <alignment horizontal="right" vertical="center" wrapText="1"/>
    </xf>
    <xf numFmtId="3" fontId="33" fillId="0" borderId="12" xfId="43" applyNumberFormat="1" applyFont="1" applyFill="1" applyBorder="1" applyAlignment="1">
      <alignment horizontal="right" vertical="center" wrapText="1"/>
    </xf>
    <xf numFmtId="3" fontId="34" fillId="0" borderId="12" xfId="43" applyNumberFormat="1" applyFont="1" applyFill="1" applyBorder="1" applyAlignment="1">
      <alignment horizontal="right" vertical="center" wrapText="1"/>
    </xf>
    <xf numFmtId="3" fontId="20" fillId="0" borderId="13" xfId="43" applyNumberFormat="1" applyFont="1" applyFill="1" applyBorder="1" applyAlignment="1"/>
    <xf numFmtId="3" fontId="20" fillId="0" borderId="13" xfId="43" applyNumberFormat="1" applyFont="1" applyFill="1" applyBorder="1" applyAlignment="1">
      <alignment horizontal="center"/>
    </xf>
    <xf numFmtId="3" fontId="20" fillId="0" borderId="0" xfId="43" applyNumberFormat="1" applyFont="1" applyFill="1" applyBorder="1" applyAlignment="1">
      <alignment horizontal="right"/>
    </xf>
    <xf numFmtId="0" fontId="21" fillId="0" borderId="0" xfId="0" applyNumberFormat="1" applyFont="1" applyFill="1" applyBorder="1" applyAlignment="1" applyProtection="1"/>
    <xf numFmtId="0" fontId="25" fillId="0" borderId="0" xfId="43" applyFont="1" applyFill="1" applyBorder="1"/>
    <xf numFmtId="0" fontId="32" fillId="0" borderId="0" xfId="0" applyFont="1" applyAlignment="1">
      <alignment vertical="center"/>
    </xf>
    <xf numFmtId="0" fontId="30" fillId="0" borderId="0" xfId="0" applyFont="1"/>
    <xf numFmtId="0" fontId="20" fillId="0" borderId="0" xfId="0" applyFont="1"/>
    <xf numFmtId="3" fontId="25" fillId="0" borderId="0" xfId="43" applyNumberFormat="1" applyFont="1" applyFill="1" applyBorder="1" applyAlignment="1">
      <alignment horizontal="right"/>
    </xf>
    <xf numFmtId="3" fontId="23" fillId="0" borderId="0" xfId="0" applyNumberFormat="1" applyFont="1"/>
    <xf numFmtId="0" fontId="0" fillId="0" borderId="0" xfId="0" applyFont="1" applyFill="1" applyAlignment="1"/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30" fillId="0" borderId="0" xfId="0" applyFont="1" applyAlignment="1"/>
    <xf numFmtId="0" fontId="26" fillId="0" borderId="0" xfId="0" applyFont="1" applyFill="1" applyAlignment="1">
      <alignment horizontal="left"/>
    </xf>
    <xf numFmtId="0" fontId="30" fillId="0" borderId="0" xfId="0" applyFont="1" applyAlignment="1">
      <alignment horizontal="right"/>
    </xf>
    <xf numFmtId="0" fontId="25" fillId="0" borderId="0" xfId="0" applyFont="1" applyAlignment="1"/>
    <xf numFmtId="0" fontId="26" fillId="0" borderId="0" xfId="0" applyFont="1" applyFill="1" applyAlignment="1"/>
    <xf numFmtId="0" fontId="25" fillId="0" borderId="0" xfId="0" applyFont="1"/>
    <xf numFmtId="0" fontId="29" fillId="0" borderId="0" xfId="0" applyFont="1" applyAlignment="1"/>
    <xf numFmtId="0" fontId="28" fillId="0" borderId="0" xfId="0" applyFont="1" applyAlignment="1"/>
    <xf numFmtId="0" fontId="28" fillId="0" borderId="0" xfId="0" applyFont="1" applyAlignment="1">
      <alignment horizontal="center"/>
    </xf>
    <xf numFmtId="49" fontId="30" fillId="0" borderId="0" xfId="42" applyNumberFormat="1" applyFont="1" applyFill="1"/>
    <xf numFmtId="0" fontId="28" fillId="0" borderId="0" xfId="0" applyFont="1" applyAlignment="1">
      <alignment horizontal="center" vertical="center"/>
    </xf>
    <xf numFmtId="1" fontId="21" fillId="0" borderId="0" xfId="0" applyNumberFormat="1" applyFont="1"/>
    <xf numFmtId="0" fontId="25" fillId="0" borderId="0" xfId="0" applyFont="1" applyAlignment="1">
      <alignment horizontal="center"/>
    </xf>
    <xf numFmtId="0" fontId="20" fillId="33" borderId="14" xfId="43" applyFont="1" applyFill="1" applyBorder="1" applyAlignment="1">
      <alignment horizontal="center" vertical="center" wrapText="1"/>
    </xf>
    <xf numFmtId="0" fontId="20" fillId="33" borderId="15" xfId="43" applyFont="1" applyFill="1" applyBorder="1" applyAlignment="1">
      <alignment horizontal="center" vertical="center" wrapText="1"/>
    </xf>
    <xf numFmtId="0" fontId="26" fillId="0" borderId="13" xfId="43" applyFont="1" applyFill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33" fillId="33" borderId="13" xfId="43" applyFont="1" applyFill="1" applyBorder="1" applyAlignment="1">
      <alignment horizontal="center" vertical="center" wrapText="1"/>
    </xf>
    <xf numFmtId="0" fontId="33" fillId="33" borderId="13" xfId="43" applyFont="1" applyFill="1" applyBorder="1" applyAlignment="1">
      <alignment horizontal="left" vertical="center" wrapText="1"/>
    </xf>
    <xf numFmtId="0" fontId="33" fillId="0" borderId="13" xfId="43" applyFont="1" applyFill="1" applyBorder="1" applyAlignment="1">
      <alignment horizontal="left" vertical="center" wrapText="1"/>
    </xf>
    <xf numFmtId="0" fontId="33" fillId="0" borderId="13" xfId="43" applyNumberFormat="1" applyFont="1" applyFill="1" applyBorder="1" applyAlignment="1">
      <alignment horizontal="left" vertical="center" wrapText="1"/>
    </xf>
    <xf numFmtId="0" fontId="34" fillId="0" borderId="13" xfId="43" applyNumberFormat="1" applyFont="1" applyFill="1" applyBorder="1" applyAlignment="1">
      <alignment horizontal="left" vertical="center" wrapText="1"/>
    </xf>
    <xf numFmtId="3" fontId="33" fillId="0" borderId="13" xfId="43" applyNumberFormat="1" applyFont="1" applyFill="1" applyBorder="1" applyAlignment="1">
      <alignment horizontal="right" vertical="center" wrapText="1"/>
    </xf>
    <xf numFmtId="3" fontId="33" fillId="0" borderId="0" xfId="43" applyNumberFormat="1" applyFont="1" applyFill="1" applyBorder="1" applyAlignment="1">
      <alignment horizontal="right" vertical="center" wrapText="1"/>
    </xf>
    <xf numFmtId="3" fontId="34" fillId="0" borderId="0" xfId="43" applyNumberFormat="1" applyFont="1" applyFill="1" applyBorder="1" applyAlignment="1">
      <alignment horizontal="right" vertic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/>
    <cellStyle name="Normal_Mau bao cao boi thuong_Tr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P23"/>
  <sheetViews>
    <sheetView tabSelected="1" workbookViewId="0">
      <selection activeCell="F16" sqref="F16"/>
    </sheetView>
  </sheetViews>
  <sheetFormatPr defaultRowHeight="14.25" customHeight="1"/>
  <cols>
    <col min="1" max="1" width="5" style="1" customWidth="1"/>
    <col min="2" max="2" width="10.42578125" style="1" customWidth="1"/>
    <col min="3" max="4" width="14.140625" style="1" customWidth="1"/>
    <col min="5" max="5" width="19" style="1" customWidth="1"/>
    <col min="6" max="6" width="14.140625" style="1" customWidth="1"/>
    <col min="7" max="8" width="11.42578125" style="1" customWidth="1"/>
    <col min="9" max="9" width="11.28515625" style="1" customWidth="1"/>
    <col min="10" max="11" width="14.85546875" style="1" customWidth="1"/>
    <col min="12" max="12" width="55" style="1" customWidth="1"/>
    <col min="13" max="13" width="11.28515625" style="1" customWidth="1"/>
    <col min="14" max="14" width="12.7109375" style="1" customWidth="1"/>
    <col min="15" max="15" width="9" style="1" customWidth="1"/>
    <col min="16" max="16" width="12.85546875" style="1" customWidth="1"/>
    <col min="17" max="19" width="9.85546875" style="1" customWidth="1"/>
    <col min="20" max="23" width="10.7109375" style="1" customWidth="1"/>
    <col min="24" max="24" width="13" style="1" customWidth="1"/>
    <col min="25" max="25" width="13.7109375" style="1" customWidth="1"/>
    <col min="26" max="26" width="37.42578125" style="1" customWidth="1"/>
    <col min="27" max="27" width="7" style="1" customWidth="1"/>
    <col min="28" max="28" width="7.140625" style="1" customWidth="1"/>
    <col min="29" max="30" width="10.28515625" style="1" customWidth="1"/>
    <col min="31" max="31" width="8" style="1" customWidth="1"/>
    <col min="32" max="32" width="10.28515625" style="1" customWidth="1"/>
    <col min="33" max="33" width="6.7109375" style="1" customWidth="1"/>
    <col min="34" max="34" width="7.42578125" style="1" customWidth="1"/>
    <col min="35" max="35" width="7.28515625" style="1" customWidth="1"/>
    <col min="36" max="16384" width="9.140625" style="1"/>
  </cols>
  <sheetData>
    <row r="1" spans="1:42" ht="17.25" customHeight="1">
      <c r="A1" s="2" t="str">
        <f>CHTEN_CTY</f>
        <v>CHTEN_CTY</v>
      </c>
      <c r="B1" s="3"/>
      <c r="C1" s="3"/>
      <c r="D1" s="3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42" ht="15.75" customHeight="1">
      <c r="A2" s="5" t="str">
        <f>CHDCHI_CTY</f>
        <v>CHDCHI_CTY</v>
      </c>
      <c r="B2" s="6"/>
      <c r="C2" s="6"/>
      <c r="D2" s="6"/>
      <c r="E2" s="6"/>
      <c r="F2" s="6"/>
      <c r="G2" s="6"/>
      <c r="H2" s="6"/>
      <c r="I2" s="7"/>
      <c r="J2" s="7"/>
      <c r="K2" s="7"/>
      <c r="L2" s="7"/>
      <c r="M2" s="7"/>
      <c r="N2" s="7"/>
      <c r="O2" s="7"/>
      <c r="P2" s="7"/>
      <c r="Q2" s="6"/>
      <c r="R2" s="6"/>
      <c r="S2" s="6"/>
      <c r="T2" s="6"/>
      <c r="U2" s="6"/>
      <c r="V2" s="6"/>
      <c r="W2" s="6"/>
      <c r="X2" s="6"/>
      <c r="Y2" s="6"/>
      <c r="Z2" s="6"/>
      <c r="AA2" s="8"/>
      <c r="AB2" s="8"/>
      <c r="AC2" s="8"/>
      <c r="AD2" s="8"/>
      <c r="AE2" s="8"/>
      <c r="AF2" s="8"/>
      <c r="AG2" s="8"/>
      <c r="AH2" s="8"/>
      <c r="AI2" s="8"/>
      <c r="AJ2" s="8"/>
      <c r="AK2" s="9"/>
      <c r="AL2" s="9"/>
      <c r="AM2" s="9"/>
      <c r="AN2" s="9"/>
      <c r="AO2" s="9"/>
      <c r="AP2" s="9"/>
    </row>
    <row r="3" spans="1:42" ht="15.75" customHeight="1">
      <c r="I3" s="10"/>
      <c r="J3" s="10"/>
      <c r="K3" s="10"/>
      <c r="L3" s="10"/>
      <c r="M3" s="10"/>
      <c r="N3" s="10"/>
      <c r="O3" s="10"/>
      <c r="P3" s="10"/>
      <c r="AK3" s="9"/>
      <c r="AL3" s="9"/>
      <c r="AM3" s="9"/>
      <c r="AN3" s="9"/>
      <c r="AO3" s="9"/>
      <c r="AP3" s="9"/>
    </row>
    <row r="4" spans="1:42" ht="30" customHeight="1">
      <c r="A4" s="11"/>
      <c r="B4" s="12"/>
      <c r="C4" s="12"/>
      <c r="D4" s="12"/>
      <c r="E4" s="12"/>
      <c r="F4" s="12"/>
      <c r="G4" s="12" t="s">
        <v>0</v>
      </c>
      <c r="H4" s="12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42" ht="15" customHeight="1">
      <c r="A5" s="13"/>
      <c r="B5" s="13"/>
      <c r="C5" s="13"/>
      <c r="D5" s="13"/>
      <c r="E5" s="13"/>
      <c r="F5" s="14" t="s">
        <v>1</v>
      </c>
      <c r="G5" s="14" t="str">
        <f>CHNGAY_D</f>
        <v>CHNGAY_D</v>
      </c>
      <c r="H5" s="14" t="s">
        <v>2</v>
      </c>
      <c r="I5" s="15" t="str">
        <f>CHNGAY_C</f>
        <v>CHNGAY_C</v>
      </c>
      <c r="J5" s="14"/>
      <c r="K5" s="14"/>
      <c r="L5" s="14"/>
      <c r="M5" s="14"/>
      <c r="N5" s="14"/>
      <c r="O5" s="14"/>
      <c r="P5" s="14"/>
      <c r="Q5" s="15"/>
      <c r="R5" s="15"/>
      <c r="S5" s="15"/>
      <c r="T5" s="16"/>
      <c r="U5" s="16"/>
      <c r="V5" s="16"/>
      <c r="W5" s="16"/>
      <c r="X5" s="16"/>
      <c r="Y5" s="16"/>
      <c r="Z5" s="17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8"/>
    </row>
    <row r="6" spans="1:42" ht="14.25" customHeight="1">
      <c r="A6" s="19"/>
      <c r="B6" s="19"/>
      <c r="C6" s="20"/>
      <c r="D6" s="20"/>
      <c r="E6" s="20"/>
      <c r="F6" s="20"/>
      <c r="G6" s="21"/>
      <c r="H6" s="21"/>
      <c r="I6" s="22"/>
      <c r="J6" s="22"/>
      <c r="K6" s="22"/>
      <c r="L6" s="22"/>
      <c r="M6" s="22"/>
      <c r="N6" s="23"/>
      <c r="O6" s="23"/>
      <c r="P6" s="23"/>
      <c r="Q6" s="24"/>
      <c r="R6" s="24"/>
      <c r="S6" s="24"/>
      <c r="T6" s="24"/>
      <c r="U6" s="24"/>
      <c r="V6" s="24"/>
      <c r="W6" s="24"/>
      <c r="X6" s="24"/>
      <c r="Y6" s="24"/>
      <c r="Z6" s="24"/>
      <c r="AA6" s="23"/>
      <c r="AB6" s="23"/>
      <c r="AC6" s="23"/>
      <c r="AD6" s="23"/>
      <c r="AE6" s="23"/>
      <c r="AF6" s="23"/>
      <c r="AG6" s="23"/>
      <c r="AH6" s="23"/>
      <c r="AI6" s="23"/>
      <c r="AJ6" s="23"/>
    </row>
    <row r="7" spans="1:42" ht="14.25" customHeight="1">
      <c r="A7" s="63" t="s">
        <v>3</v>
      </c>
      <c r="B7" s="63" t="s">
        <v>4</v>
      </c>
      <c r="C7" s="63" t="s">
        <v>5</v>
      </c>
      <c r="D7" s="63" t="s">
        <v>6</v>
      </c>
      <c r="E7" s="63" t="s">
        <v>7</v>
      </c>
      <c r="F7" s="63" t="s">
        <v>8</v>
      </c>
      <c r="G7" s="63" t="s">
        <v>9</v>
      </c>
      <c r="H7" s="63" t="s">
        <v>10</v>
      </c>
      <c r="I7" s="63" t="s">
        <v>11</v>
      </c>
      <c r="J7" s="63" t="s">
        <v>12</v>
      </c>
      <c r="K7" s="63" t="s">
        <v>13</v>
      </c>
      <c r="L7" s="63" t="s">
        <v>14</v>
      </c>
      <c r="M7" s="63" t="s">
        <v>15</v>
      </c>
      <c r="N7" s="63" t="s">
        <v>16</v>
      </c>
      <c r="O7" s="63" t="s">
        <v>17</v>
      </c>
      <c r="P7" s="63" t="s">
        <v>18</v>
      </c>
      <c r="Q7" s="63" t="s">
        <v>19</v>
      </c>
      <c r="R7" s="63" t="s">
        <v>20</v>
      </c>
      <c r="S7" s="63" t="s">
        <v>21</v>
      </c>
      <c r="T7" s="63" t="s">
        <v>22</v>
      </c>
      <c r="U7" s="63" t="s">
        <v>23</v>
      </c>
      <c r="V7" s="63" t="s">
        <v>24</v>
      </c>
      <c r="W7" s="63" t="s">
        <v>25</v>
      </c>
      <c r="X7" s="63" t="s">
        <v>26</v>
      </c>
      <c r="Y7" s="63" t="s">
        <v>27</v>
      </c>
      <c r="Z7" s="63" t="s">
        <v>28</v>
      </c>
      <c r="AC7" s="25" t="str">
        <f>CHTONG</f>
        <v>CHTONG</v>
      </c>
    </row>
    <row r="8" spans="1:42" ht="14.25" customHeight="1">
      <c r="A8" s="64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</row>
    <row r="9" spans="1:42" s="26" customFormat="1" ht="17.25" customHeight="1">
      <c r="A9" s="27" t="str">
        <f>BKSTT</f>
        <v>BKSTT</v>
      </c>
      <c r="B9" s="28" t="str">
        <f>BKNGAY_HT</f>
        <v>BKNGAY_HT</v>
      </c>
      <c r="C9" s="29" t="str">
        <f>BKSO_HIEU</f>
        <v>BKSO_HIEU</v>
      </c>
      <c r="D9" s="29" t="str">
        <f>BKBILL_DTAC</f>
        <v>BKBILL_DTAC</v>
      </c>
      <c r="E9" s="29" t="str">
        <f>BKBCUOC</f>
        <v>BKBCUOC</v>
      </c>
      <c r="F9" s="29" t="str">
        <f>BKL_SP</f>
        <v>BKL_SP</v>
      </c>
      <c r="G9" s="28" t="str">
        <f>BKMA_KH</f>
        <v>BKMA_KH</v>
      </c>
      <c r="H9" s="28" t="e">
        <f>BKPHONG</f>
        <v>#NAME?</v>
      </c>
      <c r="I9" s="30" t="str">
        <f>BKDCHI</f>
        <v>BKDCHI</v>
      </c>
      <c r="J9" s="30" t="str">
        <f>BKTEN_NHAN</f>
        <v>BKTEN_NHAN</v>
      </c>
      <c r="K9" s="30" t="str">
        <f>BKDT_NHAN</f>
        <v>BKDT_NHAN</v>
      </c>
      <c r="L9" s="31" t="str">
        <f>BKDCHI_CT</f>
        <v>BKDCHI_CT</v>
      </c>
      <c r="M9" s="30" t="str">
        <f>BKHUYEN</f>
        <v>BKHUYEN</v>
      </c>
      <c r="N9" s="32" t="str">
        <f>BKKLUONG</f>
        <v>BKKLUONG</v>
      </c>
      <c r="O9" s="32" t="str">
        <f>BKVUNG_SAU</f>
        <v>BKVUNG_SAU</v>
      </c>
      <c r="P9" s="32" t="str">
        <f>BKCOD</f>
        <v>BKCOD</v>
      </c>
      <c r="Q9" s="32" t="str">
        <f>BKCUOC_CHINH</f>
        <v>BKCUOC_CHINH</v>
      </c>
      <c r="R9" s="32" t="str">
        <f>BKPHU_PHI</f>
        <v>BKPHU_PHI</v>
      </c>
      <c r="S9" s="32" t="str">
        <f>BKPPNL</f>
        <v>BKPPNL</v>
      </c>
      <c r="T9" s="32" t="str">
        <f>BKTONG_CUOC</f>
        <v>BKTONG_CUOC</v>
      </c>
      <c r="U9" s="33" t="str">
        <f>BKVAT</f>
        <v>BKVAT</v>
      </c>
      <c r="V9" s="34" t="str">
        <f>BKTONG</f>
        <v>BKTONG</v>
      </c>
      <c r="W9" s="34" t="str">
        <f>BKPT_TT</f>
        <v>BKPT_TT</v>
      </c>
      <c r="X9" s="34" t="str">
        <f>BKKLUONG_QD</f>
        <v>BKKLUONG_QD</v>
      </c>
      <c r="Y9" s="34" t="str">
        <f>BKNSD</f>
        <v>BKNSD</v>
      </c>
      <c r="Z9" s="35" t="str">
        <f>BKGHI_CHU</f>
        <v>BKGHI_CHU</v>
      </c>
    </row>
    <row r="10" spans="1:42" s="26" customFormat="1" ht="14.25" hidden="1" customHeight="1">
      <c r="A10" s="69"/>
      <c r="B10" s="70"/>
      <c r="C10" s="71"/>
      <c r="D10" s="71"/>
      <c r="E10" s="71"/>
      <c r="F10" s="71"/>
      <c r="G10" s="70"/>
      <c r="H10" s="70"/>
      <c r="I10" s="72"/>
      <c r="J10" s="72"/>
      <c r="K10" s="72"/>
      <c r="L10" s="73"/>
      <c r="M10" s="72"/>
      <c r="N10" s="74"/>
      <c r="O10" s="74"/>
      <c r="P10" s="74"/>
      <c r="Q10" s="74"/>
      <c r="R10" s="74"/>
      <c r="S10" s="74"/>
      <c r="T10" s="74"/>
      <c r="U10" s="74"/>
      <c r="V10" s="75"/>
      <c r="W10" s="75"/>
      <c r="X10" s="75"/>
      <c r="Y10" s="75"/>
      <c r="Z10" s="76"/>
    </row>
    <row r="11" spans="1:42" ht="25.5" customHeight="1">
      <c r="A11" s="65" t="s">
        <v>29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36">
        <f>SUM(N9:N10)</f>
        <v>0</v>
      </c>
      <c r="O11" s="36"/>
      <c r="P11" s="36">
        <f>SUM(P9:P10)</f>
        <v>0</v>
      </c>
      <c r="Q11" s="36"/>
      <c r="R11" s="36"/>
      <c r="S11" s="36"/>
      <c r="T11" s="36"/>
      <c r="U11" s="37"/>
      <c r="V11" s="38">
        <f>SUM(V9:V10)</f>
        <v>0</v>
      </c>
      <c r="W11" s="38"/>
      <c r="X11" s="38">
        <f>SUM(X9:X10)</f>
        <v>0</v>
      </c>
      <c r="Y11" s="38"/>
      <c r="Z11" s="38"/>
      <c r="AA11" s="39"/>
      <c r="AB11" s="39"/>
      <c r="AC11" s="39"/>
      <c r="AD11" s="39"/>
      <c r="AE11" s="39"/>
      <c r="AF11" s="39"/>
      <c r="AG11" s="39"/>
      <c r="AH11" s="39"/>
      <c r="AI11" s="39"/>
      <c r="AJ11" s="39"/>
    </row>
    <row r="12" spans="1:42" ht="14.25" customHeight="1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</row>
    <row r="13" spans="1:42" ht="14.25" customHeight="1">
      <c r="A13" s="41"/>
      <c r="B13" s="42"/>
      <c r="C13" s="42"/>
      <c r="D13" s="42"/>
      <c r="E13" s="42"/>
      <c r="F13" s="42"/>
      <c r="G13" s="43"/>
      <c r="H13" s="43"/>
      <c r="I13" s="42"/>
      <c r="J13" s="42"/>
      <c r="K13" s="42"/>
      <c r="L13" s="42"/>
      <c r="M13" s="42"/>
      <c r="N13" s="42"/>
      <c r="O13" s="42"/>
      <c r="P13" s="42"/>
      <c r="Q13" s="44"/>
      <c r="R13" s="44"/>
      <c r="S13" s="44"/>
      <c r="T13" s="44"/>
      <c r="U13" s="44"/>
      <c r="V13" s="44"/>
      <c r="W13" s="44"/>
      <c r="X13" s="44"/>
      <c r="Y13" s="44"/>
      <c r="Z13" s="45"/>
      <c r="AA13" s="42"/>
      <c r="AB13" s="42"/>
      <c r="AC13" s="42"/>
      <c r="AD13" s="66"/>
      <c r="AE13" s="66"/>
      <c r="AF13" s="66"/>
      <c r="AG13" s="66"/>
      <c r="AH13" s="66"/>
      <c r="AI13" s="66"/>
      <c r="AJ13" s="66"/>
    </row>
    <row r="14" spans="1:42" ht="14.25" customHeight="1">
      <c r="A14" s="46"/>
    </row>
    <row r="15" spans="1:42" s="42" customFormat="1" ht="14.25" customHeight="1">
      <c r="A15" s="67" t="s">
        <v>30</v>
      </c>
      <c r="B15" s="67"/>
      <c r="C15" s="47"/>
      <c r="D15" s="47"/>
      <c r="E15" s="47"/>
      <c r="F15" s="47"/>
      <c r="I15" s="68" t="s">
        <v>31</v>
      </c>
      <c r="J15" s="68"/>
      <c r="K15" s="68"/>
      <c r="L15" s="68"/>
      <c r="M15" s="68"/>
      <c r="N15" s="68"/>
      <c r="O15" s="48"/>
      <c r="P15" s="48"/>
      <c r="T15" s="68" t="s">
        <v>32</v>
      </c>
      <c r="U15" s="68"/>
      <c r="V15" s="68"/>
      <c r="W15" s="68"/>
      <c r="X15" s="68"/>
      <c r="Y15" s="68"/>
      <c r="Z15" s="68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50"/>
    </row>
    <row r="16" spans="1:42" s="42" customFormat="1" ht="14.25" customHeight="1">
      <c r="A16" s="51"/>
      <c r="B16" s="50"/>
      <c r="C16" s="50"/>
      <c r="D16" s="50"/>
      <c r="E16" s="50"/>
      <c r="F16" s="50"/>
      <c r="G16" s="52"/>
      <c r="H16" s="52"/>
      <c r="I16" s="53"/>
      <c r="J16" s="53"/>
      <c r="K16" s="53"/>
      <c r="L16" s="53"/>
      <c r="M16" s="53"/>
      <c r="N16" s="53"/>
      <c r="O16" s="53"/>
      <c r="P16" s="53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50"/>
    </row>
    <row r="17" spans="1:37" s="42" customFormat="1" ht="14.25" customHeight="1">
      <c r="A17" s="54"/>
      <c r="B17" s="50"/>
      <c r="C17" s="50"/>
      <c r="D17" s="50"/>
      <c r="E17" s="50"/>
      <c r="F17" s="50"/>
      <c r="G17" s="52"/>
      <c r="H17" s="52"/>
      <c r="I17" s="53"/>
      <c r="J17" s="53"/>
      <c r="K17" s="53"/>
      <c r="L17" s="53"/>
      <c r="M17" s="53"/>
      <c r="N17" s="53"/>
      <c r="O17" s="53"/>
      <c r="P17" s="53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50"/>
    </row>
    <row r="18" spans="1:37" s="42" customFormat="1" ht="14.25" customHeight="1">
      <c r="A18" s="46"/>
      <c r="B18" s="50"/>
      <c r="C18" s="50"/>
      <c r="D18" s="50"/>
      <c r="E18" s="50"/>
      <c r="F18" s="50"/>
      <c r="G18" s="52"/>
      <c r="H18" s="52"/>
      <c r="I18" s="53"/>
      <c r="J18" s="53"/>
      <c r="K18" s="53"/>
      <c r="L18" s="53"/>
      <c r="M18" s="53"/>
      <c r="N18" s="53"/>
      <c r="O18" s="53"/>
      <c r="P18" s="53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50"/>
    </row>
    <row r="19" spans="1:37" s="42" customFormat="1" ht="14.25" customHeight="1">
      <c r="A19" s="46"/>
      <c r="B19" s="50"/>
      <c r="C19" s="50"/>
      <c r="D19" s="50"/>
      <c r="E19" s="50"/>
      <c r="F19" s="50"/>
      <c r="G19" s="52"/>
      <c r="H19" s="52"/>
      <c r="I19" s="53"/>
      <c r="J19" s="53"/>
      <c r="K19" s="53"/>
      <c r="L19" s="53"/>
      <c r="M19" s="53"/>
      <c r="N19" s="53"/>
      <c r="O19" s="53"/>
      <c r="P19" s="53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50"/>
    </row>
    <row r="20" spans="1:37" s="55" customFormat="1" ht="14.25" customHeight="1">
      <c r="A20" s="56"/>
      <c r="B20" s="57"/>
      <c r="C20" s="57"/>
      <c r="D20" s="57"/>
      <c r="E20" s="57"/>
      <c r="F20" s="57"/>
      <c r="I20" s="57"/>
      <c r="J20" s="57"/>
      <c r="K20" s="57"/>
      <c r="L20" s="57"/>
      <c r="M20" s="57"/>
      <c r="N20" s="57"/>
      <c r="O20" s="57"/>
      <c r="P20" s="57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3"/>
    </row>
    <row r="21" spans="1:37" ht="14.25" customHeight="1">
      <c r="A21" s="59"/>
      <c r="B21" s="59"/>
      <c r="C21" s="59"/>
      <c r="D21" s="59"/>
      <c r="E21" s="59"/>
      <c r="F21" s="59"/>
      <c r="G21" s="49"/>
      <c r="H21" s="49"/>
      <c r="I21" s="59"/>
      <c r="J21" s="59"/>
      <c r="K21" s="59"/>
      <c r="L21" s="59"/>
      <c r="M21" s="59"/>
      <c r="N21" s="59"/>
      <c r="O21" s="59"/>
      <c r="P21" s="59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9"/>
      <c r="AB21" s="59"/>
      <c r="AC21" s="59"/>
      <c r="AD21" s="59"/>
      <c r="AE21" s="59"/>
      <c r="AF21" s="59"/>
      <c r="AG21" s="59"/>
      <c r="AH21" s="59"/>
      <c r="AI21" s="59"/>
      <c r="AJ21" s="59"/>
    </row>
    <row r="22" spans="1:37" ht="14.25" customHeight="1">
      <c r="A22" s="59"/>
      <c r="B22" s="59"/>
      <c r="C22" s="59"/>
      <c r="D22" s="59"/>
      <c r="E22" s="59"/>
      <c r="F22" s="59"/>
      <c r="G22" s="60"/>
      <c r="H22" s="60"/>
      <c r="I22" s="59"/>
      <c r="J22" s="59"/>
      <c r="K22" s="59"/>
      <c r="L22" s="59"/>
      <c r="M22" s="59"/>
      <c r="N22" s="59"/>
      <c r="O22" s="59"/>
      <c r="P22" s="59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59"/>
      <c r="AB22" s="59"/>
      <c r="AC22" s="59"/>
      <c r="AD22" s="59"/>
      <c r="AE22" s="59"/>
      <c r="AF22" s="59"/>
      <c r="AG22" s="59"/>
      <c r="AH22" s="59"/>
      <c r="AI22" s="59"/>
      <c r="AJ22" s="59"/>
    </row>
    <row r="23" spans="1:37" ht="14.25" customHeight="1">
      <c r="AG23" s="61"/>
    </row>
  </sheetData>
  <mergeCells count="34">
    <mergeCell ref="F7:F8"/>
    <mergeCell ref="A7:A8"/>
    <mergeCell ref="B7:B8"/>
    <mergeCell ref="C7:C8"/>
    <mergeCell ref="D7:D8"/>
    <mergeCell ref="E7:E8"/>
    <mergeCell ref="R7:R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Q22:Z22"/>
    <mergeCell ref="Y7:Y8"/>
    <mergeCell ref="Z7:Z8"/>
    <mergeCell ref="A11:M11"/>
    <mergeCell ref="AD13:AJ13"/>
    <mergeCell ref="A15:B15"/>
    <mergeCell ref="I15:N15"/>
    <mergeCell ref="T15:Z15"/>
    <mergeCell ref="AA15:AC15"/>
    <mergeCell ref="AD15:AJ15"/>
    <mergeCell ref="S7:S8"/>
    <mergeCell ref="T7:T8"/>
    <mergeCell ref="U7:U8"/>
    <mergeCell ref="V7:V8"/>
    <mergeCell ref="W7:W8"/>
    <mergeCell ref="X7:X8"/>
  </mergeCells>
  <pageMargins left="0.1" right="0.01" top="0.5" bottom="0.5" header="0.3" footer="0.3"/>
  <pageSetup paperSize="9" orientation="portrait" horizontalDpi="1200" verticalDpi="12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.28515625" defaultRowHeight="14.25" customHeight="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.28515625" defaultRowHeight="14.2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VDC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 Vi Dan</dc:creator>
  <cp:lastModifiedBy>Administrator</cp:lastModifiedBy>
  <cp:lastPrinted>2012-11-16T07:50:38Z</cp:lastPrinted>
  <dcterms:created xsi:type="dcterms:W3CDTF">2009-03-31T07:13:45Z</dcterms:created>
  <dcterms:modified xsi:type="dcterms:W3CDTF">2026-05-26T01:37:30Z</dcterms:modified>
</cp:coreProperties>
</file>